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yokimya Cihazı ROI Hesaplayıc" sheetId="1" r:id="rId5"/>
  </sheets>
  <definedNames/>
  <calcPr/>
</workbook>
</file>

<file path=xl/sharedStrings.xml><?xml version="1.0" encoding="utf-8"?>
<sst xmlns="http://schemas.openxmlformats.org/spreadsheetml/2006/main" count="43" uniqueCount="40">
  <si>
    <t>Biyokimya Cihazı Yatırım Getirisi (ROI) ve CPT Hesaplayıcı</t>
  </si>
  <si>
    <t>Hazırlayan: Tilia Medical</t>
  </si>
  <si>
    <t>GİRDİ PARAMETRELERİ</t>
  </si>
  <si>
    <t>DEĞERLER</t>
  </si>
  <si>
    <t>AÇIKLAMALAR</t>
  </si>
  <si>
    <t>Cihaz Toplam Yatırım Maliyeti (TL)</t>
  </si>
  <si>
    <t>Cihaz + Kurulum + Eğitim</t>
  </si>
  <si>
    <t>Günlük Ortalama Test Sayısı</t>
  </si>
  <si>
    <t>Laboratuvarın günlük kapasitesi</t>
  </si>
  <si>
    <t>Test Başına Birim Maliyet (CPT - TL)</t>
  </si>
  <si>
    <t>Reaktif, Sarf Malzeme ve Enerji</t>
  </si>
  <si>
    <t>Test Başına Ortalama Gelir (TL)</t>
  </si>
  <si>
    <t>SGK veya Özel Fatura bedeli</t>
  </si>
  <si>
    <t>Aylık Çalışma Günü</t>
  </si>
  <si>
    <t>Haftalık izinler hariç aktif gün</t>
  </si>
  <si>
    <t>OPERASYONEL ANALİZ</t>
  </si>
  <si>
    <t>SONUÇLAR</t>
  </si>
  <si>
    <t>BİRİM</t>
  </si>
  <si>
    <t>Test Başına Net Kar</t>
  </si>
  <si>
    <t>TL</t>
  </si>
  <si>
    <t>Aylık Toplam Test Hacmi</t>
  </si>
  <si>
    <t>Adet</t>
  </si>
  <si>
    <t>Aylık Toplam Gider</t>
  </si>
  <si>
    <t>Aylık Brüt Gelir</t>
  </si>
  <si>
    <t>Aylık Net Kar</t>
  </si>
  <si>
    <t>FİNANSAL PERFORMANS (ROI)</t>
  </si>
  <si>
    <t>DURUM</t>
  </si>
  <si>
    <t>ANALİZ</t>
  </si>
  <si>
    <t>Amortisman Süresi (Ay)</t>
  </si>
  <si>
    <t>Yatırımın geri dönüş süresi</t>
  </si>
  <si>
    <t>Amortisman Süresi (Yıl)</t>
  </si>
  <si>
    <t>Yıl bazında geri dönüş</t>
  </si>
  <si>
    <t>Yıllık Net Kar Projeksiyonu</t>
  </si>
  <si>
    <t>12 Aylık Tahmini Kar</t>
  </si>
  <si>
    <t>Yıllık ROI (%)</t>
  </si>
  <si>
    <t>Yatırım Getiri Oranı</t>
  </si>
  <si>
    <t>KULLANIM NOTLARI</t>
  </si>
  <si>
    <t>1. Sadece "DEĞERLER" sütunundaki gri hücreleri değiştirin.</t>
  </si>
  <si>
    <t>2. Formüllü hücrelere müdahale etmeyin.</t>
  </si>
  <si>
    <t>3. ROI oranı %20 üzerindeyse yatırım "Yüksek Verimli" kabul edilir.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</si>
</sst>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1" numFmtId="0" xfId="0" applyAlignment="1" applyFill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25"/>
    <col customWidth="1" min="2" max="2" width="11.63"/>
    <col customWidth="1" min="3" max="3" width="24.5"/>
  </cols>
  <sheetData>
    <row r="1">
      <c r="A1" s="1" t="s">
        <v>0</v>
      </c>
    </row>
    <row r="2">
      <c r="A2" s="1" t="s">
        <v>1</v>
      </c>
    </row>
    <row r="4">
      <c r="A4" s="1" t="s">
        <v>2</v>
      </c>
      <c r="B4" s="1" t="s">
        <v>3</v>
      </c>
      <c r="C4" s="1" t="s">
        <v>4</v>
      </c>
    </row>
    <row r="5">
      <c r="A5" s="1" t="s">
        <v>5</v>
      </c>
      <c r="B5" s="2">
        <v>680000.0</v>
      </c>
      <c r="C5" s="1" t="s">
        <v>6</v>
      </c>
    </row>
    <row r="6">
      <c r="A6" s="1" t="s">
        <v>7</v>
      </c>
      <c r="B6" s="2">
        <v>280.0</v>
      </c>
      <c r="C6" s="1" t="s">
        <v>8</v>
      </c>
    </row>
    <row r="7">
      <c r="A7" s="1" t="s">
        <v>9</v>
      </c>
      <c r="B7" s="2">
        <v>6.5</v>
      </c>
      <c r="C7" s="1" t="s">
        <v>10</v>
      </c>
    </row>
    <row r="8">
      <c r="A8" s="1" t="s">
        <v>11</v>
      </c>
      <c r="B8" s="2">
        <v>150.0</v>
      </c>
      <c r="C8" s="1" t="s">
        <v>12</v>
      </c>
    </row>
    <row r="9">
      <c r="A9" s="1" t="s">
        <v>13</v>
      </c>
      <c r="B9" s="2">
        <v>25.0</v>
      </c>
      <c r="C9" s="1" t="s">
        <v>14</v>
      </c>
    </row>
    <row r="11">
      <c r="A11" s="1" t="s">
        <v>15</v>
      </c>
      <c r="B11" s="1" t="s">
        <v>16</v>
      </c>
      <c r="C11" s="1" t="s">
        <v>17</v>
      </c>
    </row>
    <row r="12">
      <c r="A12" s="1" t="s">
        <v>18</v>
      </c>
      <c r="B12" s="3">
        <f>B8-B7</f>
        <v>143.5</v>
      </c>
      <c r="C12" s="1" t="s">
        <v>19</v>
      </c>
    </row>
    <row r="13">
      <c r="A13" s="1" t="s">
        <v>20</v>
      </c>
      <c r="B13" s="3">
        <f>B6*B9</f>
        <v>7000</v>
      </c>
      <c r="C13" s="1" t="s">
        <v>21</v>
      </c>
    </row>
    <row r="14">
      <c r="A14" s="1" t="s">
        <v>22</v>
      </c>
      <c r="B14" s="3">
        <f>B7*B13</f>
        <v>45500</v>
      </c>
      <c r="C14" s="1" t="s">
        <v>19</v>
      </c>
    </row>
    <row r="15">
      <c r="A15" s="1" t="s">
        <v>23</v>
      </c>
      <c r="B15" s="3">
        <f>B8*B13</f>
        <v>1050000</v>
      </c>
      <c r="C15" s="1" t="s">
        <v>19</v>
      </c>
    </row>
    <row r="16">
      <c r="A16" s="1" t="s">
        <v>24</v>
      </c>
      <c r="B16" s="3">
        <f>B15-B14</f>
        <v>1004500</v>
      </c>
      <c r="C16" s="1" t="s">
        <v>19</v>
      </c>
    </row>
    <row r="18">
      <c r="A18" s="1" t="s">
        <v>25</v>
      </c>
      <c r="B18" s="1" t="s">
        <v>26</v>
      </c>
      <c r="C18" s="1" t="s">
        <v>27</v>
      </c>
    </row>
    <row r="19">
      <c r="A19" s="1" t="s">
        <v>28</v>
      </c>
      <c r="B19" s="3">
        <f>B5/B16</f>
        <v>0.6769537083</v>
      </c>
      <c r="C19" s="1" t="s">
        <v>29</v>
      </c>
    </row>
    <row r="20">
      <c r="A20" s="1" t="s">
        <v>30</v>
      </c>
      <c r="B20" s="3">
        <f>B19/12</f>
        <v>0.05641280903</v>
      </c>
      <c r="C20" s="1" t="s">
        <v>31</v>
      </c>
    </row>
    <row r="21">
      <c r="A21" s="1" t="s">
        <v>32</v>
      </c>
      <c r="B21" s="3">
        <f>B16*12</f>
        <v>12054000</v>
      </c>
      <c r="C21" s="1" t="s">
        <v>33</v>
      </c>
    </row>
    <row r="22">
      <c r="A22" s="1" t="s">
        <v>34</v>
      </c>
      <c r="B22" s="3">
        <f>B21/B5</f>
        <v>17.72647059</v>
      </c>
      <c r="C22" s="1" t="s">
        <v>35</v>
      </c>
    </row>
    <row r="24">
      <c r="A24" s="1" t="s">
        <v>36</v>
      </c>
    </row>
    <row r="25">
      <c r="A25" s="1" t="s">
        <v>37</v>
      </c>
    </row>
    <row r="26">
      <c r="A26" s="1" t="s">
        <v>38</v>
      </c>
    </row>
    <row r="27">
      <c r="A27" s="1" t="s">
        <v>39</v>
      </c>
    </row>
  </sheetData>
  <drawing r:id="rId1"/>
</worksheet>
</file>